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0" yWindow="420" windowWidth="19320" windowHeight="12120"/>
  </bookViews>
  <sheets>
    <sheet name="Page 1 - Savings Calculator" sheetId="2" r:id="rId1"/>
    <sheet name="Page 2 - Typical Transactions" sheetId="3" r:id="rId2"/>
  </sheets>
  <definedNames>
    <definedName name="People">#REF!</definedName>
  </definedNames>
  <calcPr calcId="145621"/>
</workbook>
</file>

<file path=xl/calcChain.xml><?xml version="1.0" encoding="utf-8"?>
<calcChain xmlns="http://schemas.openxmlformats.org/spreadsheetml/2006/main">
  <c r="C31" i="2" l="1"/>
  <c r="C17" i="2" l="1"/>
  <c r="C21" i="2"/>
  <c r="G12" i="3"/>
  <c r="G11" i="3"/>
  <c r="G10" i="3"/>
  <c r="C30" i="2" s="1"/>
  <c r="G9" i="3"/>
  <c r="G8" i="3"/>
  <c r="G7" i="3"/>
  <c r="G6" i="3"/>
  <c r="G14" i="3" l="1"/>
  <c r="C10" i="2" s="1"/>
  <c r="C24" i="2" s="1"/>
  <c r="C35" i="2" l="1"/>
  <c r="C28" i="2"/>
  <c r="C37" i="2" l="1"/>
  <c r="C38" i="2" s="1"/>
</calcChain>
</file>

<file path=xl/sharedStrings.xml><?xml version="1.0" encoding="utf-8"?>
<sst xmlns="http://schemas.openxmlformats.org/spreadsheetml/2006/main" count="58" uniqueCount="50">
  <si>
    <t>Total</t>
  </si>
  <si>
    <t>Average cost of each expense report</t>
  </si>
  <si>
    <t>SAVINGS</t>
  </si>
  <si>
    <t>Cost per hour</t>
  </si>
  <si>
    <t>Savings per month</t>
  </si>
  <si>
    <t>Reduction in administrative time spent per week on all expense report processing work (in hours)</t>
  </si>
  <si>
    <t>Percentage of unpolicied expenses per month</t>
  </si>
  <si>
    <t>Expenses and receipts submitted through express mail</t>
  </si>
  <si>
    <t>Entertainment costs not deducted from taxes</t>
  </si>
  <si>
    <t>Average late fee charge</t>
  </si>
  <si>
    <t>Total monthly savings</t>
  </si>
  <si>
    <t>Yearly savings</t>
  </si>
  <si>
    <t>Days</t>
  </si>
  <si>
    <t>Mileage</t>
  </si>
  <si>
    <t>Rate</t>
  </si>
  <si>
    <t>Hotel</t>
  </si>
  <si>
    <t>Parking</t>
  </si>
  <si>
    <t>Meals</t>
  </si>
  <si>
    <t>Gas</t>
  </si>
  <si>
    <t>Entertainment</t>
  </si>
  <si>
    <t>Miscellaneous (laundry, tolls, snacks, foreign currency conversion fees etc)</t>
  </si>
  <si>
    <t>For additional details see sheet 2</t>
  </si>
  <si>
    <t>Expense Type</t>
  </si>
  <si>
    <t>This includes time saved by the employee to collect and collate receipts, create reports, verify the information, follow up on reimbursements as well as correct any errors and furnish missing information</t>
  </si>
  <si>
    <t>On average, people who spend time creating expense reports are paid from $40 to $100 per hour</t>
  </si>
  <si>
    <t>This includes time spent by accounting and department managers to check, approve and collate reports as well as receipts and manually keying in data into the Accounting system and any other additional work</t>
  </si>
  <si>
    <t>Savings in time for the employee due to automation in creating a report per week per person (in hours)</t>
  </si>
  <si>
    <t>On average, people who process reports are paid from $35 to $85 per hour</t>
  </si>
  <si>
    <t>Average mailing costs to send in receipts &amp; paperwork</t>
  </si>
  <si>
    <t>Expenses for entertainment are tax deductible at an average corporate rate of 30%. If these expenses are misallocated, tax savings opportunities are missed</t>
  </si>
  <si>
    <t>Percentage of expense reports that incur late credit card payment fees</t>
  </si>
  <si>
    <t>2) Change parameters in the dark grey boxes below as needed to match your company's processes</t>
  </si>
  <si>
    <t>How to use this calculator -</t>
  </si>
  <si>
    <t>Last Modified 3/13/13</t>
  </si>
  <si>
    <t>TYPICAL WEEKLY TRANSACTIONS*</t>
  </si>
  <si>
    <t>*Change transactions as needed to match typical expenses for your company</t>
  </si>
  <si>
    <t>Enter number of reports processed per month here</t>
  </si>
  <si>
    <t>1) Enter the number of expense reports processed per month in the orange box</t>
  </si>
  <si>
    <t>For a geographically distributed workforce, at least 10% of all expense reports are submitted through express mail. This adds to the cost of processing expense reports which is avoided with an automated system</t>
  </si>
  <si>
    <t>Due to manual expense reports, employees delay payment to the credit card company until they are reimbursed. This results in late payment fees that are usually expensed to the company</t>
  </si>
  <si>
    <t>Typical late fee charges range from 0.5 to 3%</t>
  </si>
  <si>
    <t>Disclaimer</t>
  </si>
  <si>
    <t>Gorilla Expense</t>
  </si>
  <si>
    <t>3870 Peachtree Ind Blvd, Ste 340, #167</t>
  </si>
  <si>
    <t>Duluth, GA 30096</t>
  </si>
  <si>
    <t>1.877.973.6737 | www.gorillaexpense.com</t>
  </si>
  <si>
    <t xml:space="preserve">The information here is confidential to the person/user to whom it is addressed. It may not be reproduced in whole, or in part, nor may any of the information contained therein be disclosed or shared without prior consent of the directors of Reefin, LLC (dba Gorilla Expense). This document reflects the direction Gorilla Expense (which is a product of Reefin, LLC) may take with regard to specific product(s) described in this document, all of which is subject to change by Gorilla Expense in its sole discretion, with or without notice to you. This document utilizes typical numbers and estimates in this analysis. The reader/user is expected to change the numbers to match their unique requirements and processes. Ultimately, the reader/user is fully responsible for arriving at any conclusion(s) and for taking any action(s) taken based on the analysis. This document is not a commitment to you in any way and you should not rely on this information or any of its content in decision making. Gorilla Expense does not guarantee any results that are based on conclusions from this analysis. Copyright © 2013 Gorilla Expense. All Rights Reserved. </t>
  </si>
  <si>
    <t>Typically, overspending beyond reasonable limits accounts for 0.5 to 5% of an expense report's cost. This is mainly because companies neither have policies in place to tackle this nor utilize automation to help manage this better</t>
  </si>
  <si>
    <t>Notes</t>
  </si>
  <si>
    <t>Number of expense reports processed per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</si>
</sst>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0.0%"/>
    <numFmt numFmtId="166" formatCode="&quot;$&quot;#,##0.000"/>
  </numFmts>
  <fonts count="36" x14ac:knownFonts="1">
    <font>
      <sz val="10"/>
      <color rgb="FF000000"/>
      <name val="Arial"/>
    </font>
    <font>
      <sz val="9"/>
      <color rgb="FF000000"/>
      <name val="Arial"/>
      <family val="2"/>
    </font>
    <font>
      <sz val="9"/>
      <color rgb="FFB97135"/>
      <name val="Arial"/>
      <family val="2"/>
    </font>
    <font>
      <sz val="9"/>
      <color rgb="FF000000"/>
      <name val="Arial"/>
      <family val="2"/>
    </font>
    <font>
      <sz val="9"/>
      <color rgb="FF00B050"/>
      <name val="Arial"/>
      <family val="2"/>
    </font>
    <font>
      <sz val="9"/>
      <color rgb="FF00B050"/>
      <name val="Arial"/>
      <family val="2"/>
    </font>
    <font>
      <b/>
      <sz val="9"/>
      <color rgb="FF000000"/>
      <name val="Arial"/>
      <family val="2"/>
    </font>
    <font>
      <sz val="9"/>
      <color rgb="FF000000"/>
      <name val="Arial"/>
      <family val="2"/>
    </font>
    <font>
      <sz val="9"/>
      <color rgb="FF000000"/>
      <name val="Arial"/>
      <family val="2"/>
    </font>
    <font>
      <i/>
      <sz val="9"/>
      <color rgb="FF000000"/>
      <name val="Arial"/>
      <family val="2"/>
    </font>
    <font>
      <b/>
      <sz val="9"/>
      <color rgb="FF000000"/>
      <name val="Arial"/>
      <family val="2"/>
    </font>
    <font>
      <i/>
      <sz val="9"/>
      <color rgb="FF000000"/>
      <name val="Arial"/>
      <family val="2"/>
    </font>
    <font>
      <sz val="9"/>
      <color rgb="FF000000"/>
      <name val="Arial"/>
      <family val="2"/>
    </font>
    <font>
      <sz val="11"/>
      <color rgb="FF000000"/>
      <name val="Arial"/>
      <family val="2"/>
    </font>
    <font>
      <b/>
      <sz val="9"/>
      <color rgb="FF00B050"/>
      <name val="Arial"/>
      <family val="2"/>
    </font>
    <font>
      <b/>
      <sz val="9"/>
      <color rgb="FF000000"/>
      <name val="Arial"/>
      <family val="2"/>
    </font>
    <font>
      <b/>
      <sz val="9"/>
      <color rgb="FF00B050"/>
      <name val="Arial"/>
      <family val="2"/>
    </font>
    <font>
      <sz val="9"/>
      <color rgb="FF000000"/>
      <name val="Arial"/>
      <family val="2"/>
    </font>
    <font>
      <i/>
      <sz val="9"/>
      <color rgb="FF000000"/>
      <name val="Arial"/>
      <family val="2"/>
    </font>
    <font>
      <b/>
      <sz val="9"/>
      <color rgb="FFB97135"/>
      <name val="Arial"/>
      <family val="2"/>
    </font>
    <font>
      <sz val="9"/>
      <color rgb="FF000000"/>
      <name val="Arial"/>
      <family val="2"/>
    </font>
    <font>
      <sz val="9"/>
      <color rgb="FF000000"/>
      <name val="Arial"/>
      <family val="2"/>
    </font>
    <font>
      <b/>
      <sz val="9"/>
      <color rgb="FF000000"/>
      <name val="Arial"/>
      <family val="2"/>
    </font>
    <font>
      <sz val="9"/>
      <color rgb="FF000000"/>
      <name val="Arial"/>
      <family val="2"/>
    </font>
    <font>
      <b/>
      <sz val="9"/>
      <color theme="5" tint="-0.249977111117893"/>
      <name val="Arial"/>
      <family val="2"/>
    </font>
    <font>
      <b/>
      <i/>
      <sz val="9"/>
      <color theme="5" tint="-0.249977111117893"/>
      <name val="Arial"/>
      <family val="2"/>
    </font>
    <font>
      <i/>
      <sz val="9"/>
      <color rgb="FF000000"/>
      <name val="Arial"/>
      <family val="2"/>
    </font>
    <font>
      <sz val="10"/>
      <color theme="5" tint="-0.249977111117893"/>
      <name val="Arial"/>
      <family val="2"/>
    </font>
    <font>
      <i/>
      <sz val="10"/>
      <color rgb="FF000000"/>
      <name val="Arial"/>
      <family val="2"/>
    </font>
    <font>
      <i/>
      <sz val="9"/>
      <name val="Arial"/>
      <family val="2"/>
    </font>
    <font>
      <sz val="9"/>
      <color theme="9" tint="-0.249977111117893"/>
      <name val="Arial"/>
      <family val="2"/>
    </font>
    <font>
      <sz val="10"/>
      <color theme="9" tint="-0.249977111117893"/>
      <name val="Arial"/>
      <family val="2"/>
    </font>
    <font>
      <sz val="8"/>
      <color rgb="FF000000"/>
      <name val="Arial"/>
      <family val="2"/>
    </font>
    <font>
      <sz val="6"/>
      <color rgb="FF000000"/>
      <name val="Arial"/>
      <family val="2"/>
    </font>
    <font>
      <b/>
      <i/>
      <sz val="9"/>
      <color rgb="FF000000"/>
      <name val="Arial"/>
      <family val="2"/>
    </font>
    <font>
      <b/>
      <sz val="9"/>
      <color rgb="FF00B05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s>
  <cellStyleXfs count="1">
    <xf numFmtId="0" fontId="0" fillId="0" borderId="0"/>
  </cellStyleXfs>
  <cellXfs count="90">
    <xf numFmtId="0" fontId="0" fillId="0" borderId="0" xfId="0" applyAlignment="1">
      <alignment wrapText="1"/>
    </xf>
    <xf numFmtId="0" fontId="0" fillId="2" borderId="0" xfId="0" applyFill="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64" fontId="21" fillId="2" borderId="8" xfId="0" applyNumberFormat="1" applyFont="1" applyFill="1" applyBorder="1" applyAlignment="1">
      <alignment horizontal="center"/>
    </xf>
    <xf numFmtId="0" fontId="3" fillId="2" borderId="8" xfId="0" applyFont="1" applyFill="1" applyBorder="1" applyAlignment="1">
      <alignment horizontal="center"/>
    </xf>
    <xf numFmtId="0" fontId="0" fillId="2" borderId="7" xfId="0" applyFill="1" applyBorder="1" applyAlignment="1">
      <alignment wrapText="1"/>
    </xf>
    <xf numFmtId="164" fontId="2" fillId="2" borderId="8" xfId="0" applyNumberFormat="1" applyFont="1" applyFill="1" applyBorder="1" applyAlignment="1">
      <alignment horizontal="center"/>
    </xf>
    <xf numFmtId="0" fontId="0" fillId="2" borderId="9" xfId="0" applyFill="1" applyBorder="1" applyAlignment="1">
      <alignment wrapText="1"/>
    </xf>
    <xf numFmtId="0" fontId="27" fillId="2" borderId="3" xfId="0" applyFont="1" applyFill="1" applyBorder="1" applyAlignment="1">
      <alignment wrapText="1"/>
    </xf>
    <xf numFmtId="0" fontId="24" fillId="2" borderId="2" xfId="0" applyFont="1" applyFill="1" applyBorder="1" applyAlignment="1">
      <alignment horizontal="left"/>
    </xf>
    <xf numFmtId="0" fontId="28" fillId="2" borderId="0" xfId="0" applyFont="1" applyFill="1" applyAlignment="1"/>
    <xf numFmtId="0" fontId="22" fillId="2" borderId="10" xfId="0" applyFont="1" applyFill="1" applyBorder="1" applyAlignment="1">
      <alignment horizontal="center"/>
    </xf>
    <xf numFmtId="164" fontId="22" fillId="2" borderId="10" xfId="0" applyNumberFormat="1" applyFont="1" applyFill="1" applyBorder="1" applyAlignment="1">
      <alignment horizontal="center"/>
    </xf>
    <xf numFmtId="0" fontId="3" fillId="2" borderId="10" xfId="0" applyFont="1" applyFill="1" applyBorder="1" applyAlignment="1">
      <alignment horizontal="center"/>
    </xf>
    <xf numFmtId="164" fontId="21" fillId="2" borderId="10" xfId="0" applyNumberFormat="1" applyFont="1" applyFill="1" applyBorder="1" applyAlignment="1">
      <alignment horizontal="center"/>
    </xf>
    <xf numFmtId="0" fontId="20" fillId="2" borderId="10" xfId="0" applyFont="1" applyFill="1" applyBorder="1" applyAlignment="1">
      <alignment horizontal="center" wrapText="1"/>
    </xf>
    <xf numFmtId="0" fontId="24" fillId="2" borderId="5" xfId="0" applyFont="1" applyFill="1" applyBorder="1" applyAlignment="1">
      <alignment horizontal="left"/>
    </xf>
    <xf numFmtId="0" fontId="27" fillId="2" borderId="0" xfId="0" applyFont="1" applyFill="1" applyBorder="1" applyAlignment="1">
      <alignment wrapText="1"/>
    </xf>
    <xf numFmtId="0" fontId="0" fillId="2" borderId="11" xfId="0" applyFill="1" applyBorder="1" applyAlignment="1">
      <alignment wrapText="1"/>
    </xf>
    <xf numFmtId="0" fontId="15" fillId="2" borderId="12" xfId="0" applyFont="1" applyFill="1" applyBorder="1" applyAlignment="1">
      <alignment horizontal="center"/>
    </xf>
    <xf numFmtId="0" fontId="15" fillId="2" borderId="13" xfId="0" applyFont="1" applyFill="1" applyBorder="1" applyAlignment="1">
      <alignment horizontal="center"/>
    </xf>
    <xf numFmtId="164" fontId="10" fillId="2" borderId="13" xfId="0" applyNumberFormat="1" applyFont="1" applyFill="1" applyBorder="1" applyAlignment="1">
      <alignment horizontal="center"/>
    </xf>
    <xf numFmtId="164" fontId="19" fillId="2" borderId="14" xfId="0" applyNumberFormat="1" applyFont="1" applyFill="1" applyBorder="1" applyAlignment="1">
      <alignment horizontal="center"/>
    </xf>
    <xf numFmtId="0" fontId="3" fillId="3" borderId="10" xfId="0" applyFont="1" applyFill="1" applyBorder="1" applyAlignment="1">
      <alignment horizontal="center"/>
    </xf>
    <xf numFmtId="164" fontId="21" fillId="3" borderId="10" xfId="0" applyNumberFormat="1" applyFont="1" applyFill="1" applyBorder="1" applyAlignment="1">
      <alignment horizontal="center"/>
    </xf>
    <xf numFmtId="166" fontId="21" fillId="3" borderId="10" xfId="0" applyNumberFormat="1" applyFont="1" applyFill="1" applyBorder="1" applyAlignment="1">
      <alignment horizontal="center"/>
    </xf>
    <xf numFmtId="0" fontId="17" fillId="2" borderId="0" xfId="0" applyFont="1" applyFill="1" applyProtection="1">
      <protection locked="0"/>
    </xf>
    <xf numFmtId="0" fontId="33" fillId="2" borderId="0" xfId="0" applyFont="1" applyFill="1" applyProtection="1"/>
    <xf numFmtId="0" fontId="33" fillId="2" borderId="0" xfId="0" applyFont="1" applyFill="1" applyAlignment="1" applyProtection="1">
      <alignment wrapText="1"/>
    </xf>
    <xf numFmtId="0" fontId="0" fillId="2" borderId="0" xfId="0" applyFill="1" applyAlignment="1" applyProtection="1">
      <alignment wrapText="1"/>
      <protection locked="0"/>
    </xf>
    <xf numFmtId="0" fontId="0" fillId="2" borderId="5" xfId="0" applyFill="1" applyBorder="1" applyAlignment="1" applyProtection="1">
      <alignment wrapText="1"/>
      <protection locked="0"/>
    </xf>
    <xf numFmtId="0" fontId="17" fillId="2" borderId="5" xfId="0" applyFont="1" applyFill="1" applyBorder="1" applyProtection="1">
      <protection locked="0"/>
    </xf>
    <xf numFmtId="0" fontId="3" fillId="2" borderId="0" xfId="0" applyFont="1" applyFill="1" applyBorder="1" applyAlignment="1" applyProtection="1">
      <alignment horizontal="center"/>
      <protection locked="0"/>
    </xf>
    <xf numFmtId="0" fontId="3" fillId="2" borderId="0" xfId="0" applyFont="1" applyFill="1" applyAlignment="1" applyProtection="1">
      <alignment horizontal="center"/>
      <protection locked="0"/>
    </xf>
    <xf numFmtId="0" fontId="23" fillId="2" borderId="5" xfId="0" applyFont="1" applyFill="1" applyBorder="1" applyProtection="1">
      <protection locked="0"/>
    </xf>
    <xf numFmtId="0" fontId="3" fillId="4" borderId="1" xfId="0" applyFont="1" applyFill="1" applyBorder="1" applyAlignment="1" applyProtection="1">
      <alignment horizontal="center"/>
      <protection locked="0"/>
    </xf>
    <xf numFmtId="0" fontId="29" fillId="2" borderId="6" xfId="0" applyFont="1" applyFill="1" applyBorder="1" applyAlignment="1" applyProtection="1">
      <alignment horizontal="left"/>
      <protection locked="0"/>
    </xf>
    <xf numFmtId="164" fontId="21" fillId="2" borderId="0" xfId="0" applyNumberFormat="1" applyFont="1" applyFill="1" applyBorder="1" applyAlignment="1" applyProtection="1">
      <alignment horizontal="center"/>
      <protection locked="0"/>
    </xf>
    <xf numFmtId="0" fontId="35" fillId="2" borderId="5" xfId="0" applyFont="1" applyFill="1" applyBorder="1" applyProtection="1">
      <protection locked="0"/>
    </xf>
    <xf numFmtId="164" fontId="9" fillId="2" borderId="6" xfId="0" applyNumberFormat="1" applyFont="1" applyFill="1" applyBorder="1" applyAlignment="1" applyProtection="1">
      <alignment horizontal="left"/>
      <protection locked="0"/>
    </xf>
    <xf numFmtId="0" fontId="24" fillId="2" borderId="7" xfId="0" applyFont="1" applyFill="1" applyBorder="1" applyProtection="1">
      <protection locked="0"/>
    </xf>
    <xf numFmtId="0" fontId="34" fillId="2" borderId="9" xfId="0" applyFont="1" applyFill="1" applyBorder="1" applyAlignment="1" applyProtection="1">
      <alignment horizontal="left"/>
      <protection locked="0"/>
    </xf>
    <xf numFmtId="0" fontId="3" fillId="2" borderId="19" xfId="0" applyFont="1" applyFill="1" applyBorder="1" applyAlignment="1" applyProtection="1">
      <alignment horizontal="center"/>
      <protection locked="0"/>
    </xf>
    <xf numFmtId="0" fontId="18" fillId="2" borderId="6" xfId="0" applyFont="1" applyFill="1" applyBorder="1" applyAlignment="1" applyProtection="1">
      <alignment horizontal="left"/>
      <protection locked="0"/>
    </xf>
    <xf numFmtId="0" fontId="23" fillId="2" borderId="5" xfId="0" applyFont="1" applyFill="1" applyBorder="1" applyAlignment="1" applyProtection="1">
      <alignment wrapText="1"/>
      <protection locked="0"/>
    </xf>
    <xf numFmtId="0" fontId="20" fillId="3" borderId="17" xfId="0" applyFont="1" applyFill="1" applyBorder="1" applyAlignment="1" applyProtection="1">
      <alignment horizontal="center" wrapText="1"/>
      <protection locked="0"/>
    </xf>
    <xf numFmtId="0" fontId="26" fillId="2" borderId="6" xfId="0" applyFont="1" applyFill="1" applyBorder="1" applyAlignment="1" applyProtection="1">
      <alignment wrapText="1"/>
      <protection locked="0"/>
    </xf>
    <xf numFmtId="164" fontId="21" fillId="3" borderId="17" xfId="0" applyNumberFormat="1" applyFont="1" applyFill="1" applyBorder="1" applyAlignment="1" applyProtection="1">
      <alignment horizontal="center"/>
      <protection locked="0"/>
    </xf>
    <xf numFmtId="0" fontId="26" fillId="2" borderId="6" xfId="0" applyFont="1" applyFill="1" applyBorder="1" applyProtection="1">
      <protection locked="0"/>
    </xf>
    <xf numFmtId="0" fontId="17" fillId="2" borderId="15" xfId="0" applyFont="1" applyFill="1" applyBorder="1" applyProtection="1">
      <protection locked="0"/>
    </xf>
    <xf numFmtId="164" fontId="4" fillId="2" borderId="18" xfId="0" applyNumberFormat="1" applyFont="1" applyFill="1" applyBorder="1" applyAlignment="1" applyProtection="1">
      <alignment horizontal="center"/>
      <protection locked="0"/>
    </xf>
    <xf numFmtId="0" fontId="11" fillId="2" borderId="16" xfId="0" applyFont="1" applyFill="1" applyBorder="1" applyProtection="1">
      <protection locked="0"/>
    </xf>
    <xf numFmtId="0" fontId="0" fillId="2" borderId="17" xfId="0" applyFill="1" applyBorder="1" applyAlignment="1" applyProtection="1">
      <alignment wrapText="1"/>
      <protection locked="0"/>
    </xf>
    <xf numFmtId="0" fontId="11" fillId="2" borderId="6" xfId="0" applyFont="1" applyFill="1" applyBorder="1" applyProtection="1">
      <protection locked="0"/>
    </xf>
    <xf numFmtId="0" fontId="1" fillId="2" borderId="5" xfId="0" applyFont="1" applyFill="1" applyBorder="1" applyAlignment="1" applyProtection="1">
      <alignment wrapText="1"/>
      <protection locked="0"/>
    </xf>
    <xf numFmtId="2" fontId="7" fillId="3" borderId="17" xfId="0" applyNumberFormat="1" applyFont="1" applyFill="1" applyBorder="1" applyAlignment="1" applyProtection="1">
      <alignment horizontal="center"/>
      <protection locked="0"/>
    </xf>
    <xf numFmtId="164" fontId="5" fillId="2" borderId="18" xfId="0" applyNumberFormat="1"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165" fontId="12" fillId="3" borderId="17" xfId="0" applyNumberFormat="1" applyFont="1" applyFill="1" applyBorder="1" applyAlignment="1" applyProtection="1">
      <alignment horizontal="center"/>
      <protection locked="0"/>
    </xf>
    <xf numFmtId="164" fontId="26" fillId="2" borderId="6" xfId="0" applyNumberFormat="1" applyFont="1" applyFill="1" applyBorder="1" applyAlignment="1" applyProtection="1">
      <alignment vertical="top" wrapText="1"/>
      <protection locked="0"/>
    </xf>
    <xf numFmtId="0" fontId="13" fillId="2" borderId="16" xfId="0" applyFont="1" applyFill="1" applyBorder="1" applyAlignment="1" applyProtection="1">
      <alignment wrapText="1"/>
      <protection locked="0"/>
    </xf>
    <xf numFmtId="164" fontId="12" fillId="3" borderId="17" xfId="0" applyNumberFormat="1" applyFont="1" applyFill="1" applyBorder="1" applyAlignment="1" applyProtection="1">
      <alignment horizontal="center"/>
      <protection locked="0"/>
    </xf>
    <xf numFmtId="0" fontId="6" fillId="2" borderId="5" xfId="0" applyFont="1" applyFill="1" applyBorder="1" applyProtection="1">
      <protection locked="0"/>
    </xf>
    <xf numFmtId="164" fontId="16" fillId="2" borderId="0" xfId="0" applyNumberFormat="1" applyFont="1" applyFill="1" applyBorder="1" applyAlignment="1" applyProtection="1">
      <alignment horizontal="center"/>
      <protection locked="0"/>
    </xf>
    <xf numFmtId="164" fontId="11" fillId="2" borderId="6" xfId="0" applyNumberFormat="1" applyFont="1" applyFill="1" applyBorder="1" applyProtection="1">
      <protection locked="0"/>
    </xf>
    <xf numFmtId="0" fontId="1" fillId="2" borderId="0" xfId="0" applyFont="1" applyFill="1" applyAlignment="1" applyProtection="1">
      <alignment horizontal="left"/>
      <protection locked="0"/>
    </xf>
    <xf numFmtId="164" fontId="14" fillId="2" borderId="0" xfId="0" applyNumberFormat="1" applyFont="1" applyFill="1" applyBorder="1" applyAlignment="1" applyProtection="1">
      <alignment horizontal="center"/>
      <protection locked="0"/>
    </xf>
    <xf numFmtId="0" fontId="17" fillId="2" borderId="7" xfId="0" applyFont="1" applyFill="1" applyBorder="1" applyProtection="1">
      <protection locked="0"/>
    </xf>
    <xf numFmtId="164" fontId="21" fillId="2" borderId="8" xfId="0" applyNumberFormat="1" applyFont="1" applyFill="1" applyBorder="1" applyAlignment="1" applyProtection="1">
      <alignment horizontal="center"/>
      <protection locked="0"/>
    </xf>
    <xf numFmtId="0" fontId="33" fillId="2" borderId="9" xfId="0" applyFont="1" applyFill="1" applyBorder="1" applyAlignment="1" applyProtection="1">
      <alignment horizontal="right"/>
      <protection locked="0"/>
    </xf>
    <xf numFmtId="10" fontId="8" fillId="2" borderId="0" xfId="0" applyNumberFormat="1" applyFont="1" applyFill="1" applyAlignment="1" applyProtection="1">
      <alignment horizontal="center"/>
      <protection locked="0"/>
    </xf>
    <xf numFmtId="0" fontId="18" fillId="2" borderId="0" xfId="0" applyFont="1" applyFill="1" applyAlignment="1" applyProtection="1">
      <alignment horizontal="left"/>
      <protection locked="0"/>
    </xf>
    <xf numFmtId="0" fontId="0" fillId="2" borderId="3" xfId="0" applyFill="1" applyBorder="1" applyAlignment="1" applyProtection="1">
      <alignment wrapText="1"/>
    </xf>
    <xf numFmtId="0" fontId="30" fillId="2" borderId="4" xfId="0" applyFont="1" applyFill="1" applyBorder="1" applyAlignment="1" applyProtection="1">
      <alignment wrapText="1"/>
    </xf>
    <xf numFmtId="0" fontId="0" fillId="2" borderId="5" xfId="0" applyFill="1" applyBorder="1" applyAlignment="1" applyProtection="1">
      <alignment wrapText="1"/>
    </xf>
    <xf numFmtId="0" fontId="0" fillId="2" borderId="0" xfId="0" applyFill="1" applyBorder="1" applyAlignment="1" applyProtection="1">
      <alignment wrapText="1"/>
    </xf>
    <xf numFmtId="0" fontId="30" fillId="2" borderId="6" xfId="0" applyFont="1" applyFill="1" applyBorder="1" applyAlignment="1" applyProtection="1">
      <alignment wrapText="1"/>
    </xf>
    <xf numFmtId="0" fontId="31" fillId="2" borderId="6" xfId="0" applyFont="1" applyFill="1" applyBorder="1" applyAlignment="1" applyProtection="1">
      <alignment wrapText="1"/>
    </xf>
    <xf numFmtId="0" fontId="0" fillId="2" borderId="6" xfId="0" applyFill="1" applyBorder="1" applyAlignment="1" applyProtection="1">
      <alignment wrapText="1"/>
    </xf>
    <xf numFmtId="0" fontId="17" fillId="2" borderId="5" xfId="0" applyFont="1" applyFill="1" applyBorder="1" applyProtection="1"/>
    <xf numFmtId="0" fontId="3" fillId="2" borderId="0" xfId="0" applyFont="1" applyFill="1" applyBorder="1" applyAlignment="1" applyProtection="1">
      <alignment horizontal="center"/>
    </xf>
    <xf numFmtId="0" fontId="25" fillId="2" borderId="6" xfId="0" applyFont="1" applyFill="1" applyBorder="1" applyProtection="1"/>
    <xf numFmtId="0" fontId="32" fillId="2" borderId="2" xfId="0" applyFont="1" applyFill="1" applyBorder="1" applyAlignment="1" applyProtection="1">
      <alignment horizontal="right" wrapText="1"/>
    </xf>
    <xf numFmtId="0" fontId="32" fillId="2" borderId="5" xfId="0" applyFont="1" applyFill="1" applyBorder="1" applyAlignment="1" applyProtection="1">
      <alignment horizontal="right" wrapText="1"/>
    </xf>
    <xf numFmtId="0" fontId="1" fillId="2" borderId="5" xfId="0" applyFont="1" applyFill="1" applyBorder="1" applyProtection="1">
      <protection locked="0"/>
    </xf>
    <xf numFmtId="0" fontId="33" fillId="2" borderId="0" xfId="0" applyFont="1" applyFill="1" applyAlignment="1" applyProtection="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2</xdr:row>
      <xdr:rowOff>19050</xdr:rowOff>
    </xdr:from>
    <xdr:to>
      <xdr:col>1</xdr:col>
      <xdr:colOff>1724026</xdr:colOff>
      <xdr:row>6</xdr:row>
      <xdr:rowOff>6096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323850"/>
          <a:ext cx="1714501" cy="596646"/>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96"/>
  <sheetViews>
    <sheetView tabSelected="1" zoomScaleNormal="100" workbookViewId="0">
      <selection activeCell="C20" sqref="C20"/>
    </sheetView>
  </sheetViews>
  <sheetFormatPr defaultColWidth="10.28515625" defaultRowHeight="12" customHeight="1" x14ac:dyDescent="0.2"/>
  <cols>
    <col min="1" max="1" width="4.5703125" style="33" customWidth="1"/>
    <col min="2" max="2" width="58.28515625" style="33" customWidth="1"/>
    <col min="3" max="3" width="13.42578125" style="33" customWidth="1"/>
    <col min="4" max="4" width="97.5703125" style="33" customWidth="1"/>
    <col min="5" max="5" width="25" style="33" customWidth="1"/>
    <col min="6" max="6" width="5.7109375" style="33" customWidth="1"/>
    <col min="7" max="7" width="9.85546875" style="33" customWidth="1"/>
    <col min="8" max="10" width="10.28515625" style="33"/>
    <col min="11" max="11" width="14.5703125" style="33" customWidth="1"/>
    <col min="12" max="16384" width="10.28515625" style="33"/>
  </cols>
  <sheetData>
    <row r="2" spans="2:24" ht="12" customHeight="1" thickBot="1" x14ac:dyDescent="0.25"/>
    <row r="3" spans="2:24" ht="12" customHeight="1" x14ac:dyDescent="0.2">
      <c r="B3" s="86" t="s">
        <v>42</v>
      </c>
      <c r="C3" s="76"/>
      <c r="D3" s="77" t="s">
        <v>32</v>
      </c>
    </row>
    <row r="4" spans="2:24" ht="12" customHeight="1" x14ac:dyDescent="0.2">
      <c r="B4" s="87" t="s">
        <v>43</v>
      </c>
      <c r="C4" s="79"/>
      <c r="D4" s="80" t="s">
        <v>37</v>
      </c>
    </row>
    <row r="5" spans="2:24" ht="12" customHeight="1" x14ac:dyDescent="0.2">
      <c r="B5" s="87" t="s">
        <v>44</v>
      </c>
      <c r="C5" s="79"/>
      <c r="D5" s="81" t="s">
        <v>31</v>
      </c>
    </row>
    <row r="6" spans="2:24" ht="12" customHeight="1" x14ac:dyDescent="0.2">
      <c r="B6" s="87" t="s">
        <v>45</v>
      </c>
      <c r="C6" s="79"/>
      <c r="D6" s="82"/>
    </row>
    <row r="7" spans="2:24" ht="12" customHeight="1" x14ac:dyDescent="0.2">
      <c r="B7" s="78"/>
      <c r="C7" s="79"/>
      <c r="D7" s="82"/>
    </row>
    <row r="8" spans="2:24" ht="13.5" thickBot="1" x14ac:dyDescent="0.25">
      <c r="B8" s="83"/>
      <c r="C8" s="84"/>
      <c r="D8" s="85"/>
      <c r="E8" s="37"/>
      <c r="F8" s="30"/>
      <c r="G8" s="30"/>
      <c r="H8" s="30"/>
      <c r="I8" s="30"/>
      <c r="J8" s="30"/>
      <c r="K8" s="30"/>
      <c r="L8" s="30"/>
      <c r="M8" s="30"/>
      <c r="N8" s="30"/>
      <c r="O8" s="30"/>
      <c r="P8" s="30"/>
      <c r="Q8" s="30"/>
      <c r="R8" s="30"/>
      <c r="S8" s="30"/>
      <c r="T8" s="30"/>
      <c r="U8" s="30"/>
      <c r="V8" s="30"/>
      <c r="W8" s="30"/>
      <c r="X8" s="30"/>
    </row>
    <row r="9" spans="2:24" ht="13.5" thickBot="1" x14ac:dyDescent="0.25">
      <c r="B9" s="88" t="s">
        <v>49</v>
      </c>
      <c r="C9" s="39">
        <v>250</v>
      </c>
      <c r="D9" s="40" t="s">
        <v>36</v>
      </c>
      <c r="F9" s="30"/>
      <c r="G9" s="30"/>
      <c r="H9" s="30"/>
      <c r="I9" s="30"/>
      <c r="J9" s="30"/>
      <c r="K9" s="30"/>
      <c r="L9" s="30"/>
      <c r="M9" s="30"/>
      <c r="N9" s="30"/>
      <c r="O9" s="30"/>
      <c r="P9" s="30"/>
      <c r="Q9" s="30"/>
      <c r="R9" s="30"/>
      <c r="S9" s="30"/>
      <c r="T9" s="30"/>
      <c r="U9" s="30"/>
      <c r="V9" s="30"/>
      <c r="W9" s="30"/>
      <c r="X9" s="30"/>
    </row>
    <row r="10" spans="2:24" ht="12.75" x14ac:dyDescent="0.2">
      <c r="B10" s="35" t="s">
        <v>1</v>
      </c>
      <c r="C10" s="41">
        <f>'Page 2 - Typical Transactions'!G14</f>
        <v>873.25</v>
      </c>
      <c r="D10" s="40" t="s">
        <v>21</v>
      </c>
      <c r="F10" s="30"/>
      <c r="G10" s="30"/>
      <c r="H10" s="30"/>
      <c r="I10" s="30"/>
      <c r="J10" s="30"/>
      <c r="K10" s="30"/>
      <c r="L10" s="30"/>
      <c r="M10" s="30"/>
      <c r="N10" s="30"/>
      <c r="O10" s="30"/>
      <c r="P10" s="30"/>
      <c r="Q10" s="30"/>
      <c r="R10" s="30"/>
      <c r="S10" s="30"/>
      <c r="T10" s="30"/>
      <c r="U10" s="30"/>
      <c r="V10" s="30"/>
      <c r="W10" s="30"/>
      <c r="X10" s="30"/>
    </row>
    <row r="11" spans="2:24" ht="12.75" x14ac:dyDescent="0.2">
      <c r="B11" s="35"/>
      <c r="C11" s="41"/>
      <c r="D11" s="40"/>
      <c r="F11" s="30"/>
      <c r="G11" s="30"/>
      <c r="H11" s="30"/>
      <c r="I11" s="30"/>
      <c r="J11" s="30"/>
      <c r="K11" s="30"/>
      <c r="L11" s="30"/>
      <c r="M11" s="30"/>
      <c r="N11" s="30"/>
      <c r="O11" s="30"/>
      <c r="P11" s="30"/>
      <c r="Q11" s="30"/>
      <c r="R11" s="30"/>
      <c r="S11" s="30"/>
      <c r="T11" s="30"/>
      <c r="U11" s="30"/>
      <c r="V11" s="30"/>
      <c r="W11" s="30"/>
      <c r="X11" s="30"/>
    </row>
    <row r="12" spans="2:24" ht="12.75" x14ac:dyDescent="0.2">
      <c r="B12" s="42" t="s">
        <v>2</v>
      </c>
      <c r="C12" s="36"/>
      <c r="D12" s="43"/>
      <c r="F12" s="30"/>
      <c r="G12" s="30"/>
      <c r="H12" s="30"/>
      <c r="I12" s="30"/>
      <c r="J12" s="30"/>
      <c r="K12" s="30"/>
      <c r="L12" s="30"/>
      <c r="M12" s="30"/>
      <c r="N12" s="30"/>
      <c r="O12" s="30"/>
      <c r="P12" s="30"/>
      <c r="Q12" s="30"/>
      <c r="R12" s="30"/>
      <c r="S12" s="30"/>
      <c r="T12" s="30"/>
      <c r="U12" s="30"/>
      <c r="V12" s="30"/>
      <c r="W12" s="30"/>
      <c r="X12" s="30"/>
    </row>
    <row r="13" spans="2:24" ht="13.5" thickBot="1" x14ac:dyDescent="0.25">
      <c r="B13" s="44"/>
      <c r="C13" s="36"/>
      <c r="D13" s="45" t="s">
        <v>48</v>
      </c>
      <c r="F13" s="30"/>
      <c r="G13" s="30"/>
      <c r="H13" s="30"/>
      <c r="I13" s="30"/>
      <c r="J13" s="30"/>
      <c r="K13" s="30"/>
      <c r="L13" s="30"/>
      <c r="M13" s="30"/>
      <c r="N13" s="30"/>
      <c r="O13" s="30"/>
      <c r="P13" s="30"/>
      <c r="Q13" s="30"/>
      <c r="R13" s="30"/>
      <c r="S13" s="30"/>
      <c r="T13" s="30"/>
      <c r="U13" s="30"/>
      <c r="V13" s="30"/>
      <c r="W13" s="30"/>
      <c r="X13" s="30"/>
    </row>
    <row r="14" spans="2:24" ht="12.75" x14ac:dyDescent="0.2">
      <c r="B14" s="35"/>
      <c r="C14" s="46"/>
      <c r="D14" s="47"/>
      <c r="F14" s="30"/>
      <c r="G14" s="30"/>
      <c r="H14" s="30"/>
      <c r="I14" s="30"/>
      <c r="J14" s="30"/>
      <c r="K14" s="30"/>
      <c r="L14" s="30"/>
      <c r="M14" s="30"/>
      <c r="N14" s="30"/>
      <c r="O14" s="30"/>
      <c r="P14" s="30"/>
      <c r="Q14" s="30"/>
      <c r="R14" s="30"/>
      <c r="S14" s="30"/>
      <c r="T14" s="30"/>
      <c r="U14" s="30"/>
      <c r="V14" s="30"/>
      <c r="W14" s="30"/>
      <c r="X14" s="30"/>
    </row>
    <row r="15" spans="2:24" ht="24" x14ac:dyDescent="0.2">
      <c r="B15" s="48" t="s">
        <v>26</v>
      </c>
      <c r="C15" s="49">
        <v>0.2</v>
      </c>
      <c r="D15" s="50" t="s">
        <v>23</v>
      </c>
      <c r="F15" s="30"/>
      <c r="G15" s="30"/>
      <c r="H15" s="30"/>
      <c r="I15" s="30"/>
      <c r="J15" s="30"/>
      <c r="K15" s="30"/>
      <c r="L15" s="30"/>
      <c r="M15" s="30"/>
      <c r="N15" s="30"/>
      <c r="O15" s="30"/>
      <c r="P15" s="30"/>
      <c r="Q15" s="30"/>
      <c r="R15" s="30"/>
      <c r="S15" s="30"/>
      <c r="T15" s="30"/>
      <c r="U15" s="30"/>
      <c r="V15" s="30"/>
      <c r="W15" s="30"/>
      <c r="X15" s="30"/>
    </row>
    <row r="16" spans="2:24" ht="12.75" x14ac:dyDescent="0.2">
      <c r="B16" s="35" t="s">
        <v>3</v>
      </c>
      <c r="C16" s="51">
        <v>40</v>
      </c>
      <c r="D16" s="52" t="s">
        <v>24</v>
      </c>
      <c r="F16" s="30"/>
      <c r="G16" s="30"/>
      <c r="H16" s="30"/>
      <c r="I16" s="30"/>
      <c r="J16" s="30"/>
      <c r="K16" s="30"/>
      <c r="L16" s="30"/>
      <c r="M16" s="30"/>
      <c r="N16" s="30"/>
      <c r="O16" s="30"/>
      <c r="P16" s="30"/>
      <c r="Q16" s="30"/>
      <c r="R16" s="30"/>
      <c r="S16" s="30"/>
      <c r="T16" s="30"/>
      <c r="U16" s="30"/>
      <c r="V16" s="30"/>
      <c r="W16" s="30"/>
      <c r="X16" s="30"/>
    </row>
    <row r="17" spans="2:24" ht="12.75" x14ac:dyDescent="0.2">
      <c r="B17" s="53" t="s">
        <v>4</v>
      </c>
      <c r="C17" s="54">
        <f>($C$15*$C$16)*$C$9</f>
        <v>2000</v>
      </c>
      <c r="D17" s="55"/>
      <c r="F17" s="30"/>
      <c r="G17" s="30"/>
      <c r="H17" s="30"/>
      <c r="I17" s="30"/>
      <c r="J17" s="30"/>
      <c r="K17" s="30"/>
      <c r="L17" s="30"/>
      <c r="M17" s="30"/>
      <c r="N17" s="30"/>
      <c r="O17" s="30"/>
      <c r="P17" s="30"/>
      <c r="Q17" s="30"/>
      <c r="R17" s="30"/>
      <c r="S17" s="30"/>
      <c r="T17" s="30"/>
      <c r="U17" s="30"/>
      <c r="V17" s="30"/>
      <c r="W17" s="30"/>
      <c r="X17" s="30"/>
    </row>
    <row r="18" spans="2:24" ht="12.75" x14ac:dyDescent="0.2">
      <c r="B18" s="34"/>
      <c r="C18" s="56"/>
      <c r="D18" s="57"/>
    </row>
    <row r="19" spans="2:24" ht="24" customHeight="1" x14ac:dyDescent="0.2">
      <c r="B19" s="58" t="s">
        <v>5</v>
      </c>
      <c r="C19" s="59">
        <v>6</v>
      </c>
      <c r="D19" s="50" t="s">
        <v>25</v>
      </c>
      <c r="F19" s="30"/>
      <c r="G19" s="30"/>
      <c r="H19" s="30"/>
      <c r="I19" s="30"/>
      <c r="J19" s="30"/>
      <c r="K19" s="30"/>
      <c r="L19" s="30"/>
      <c r="M19" s="30"/>
      <c r="N19" s="30"/>
      <c r="O19" s="30"/>
      <c r="P19" s="30"/>
      <c r="Q19" s="30"/>
      <c r="R19" s="30"/>
      <c r="S19" s="30"/>
      <c r="T19" s="30"/>
      <c r="U19" s="30"/>
      <c r="V19" s="30"/>
      <c r="W19" s="30"/>
      <c r="X19" s="30"/>
    </row>
    <row r="20" spans="2:24" ht="12.75" x14ac:dyDescent="0.2">
      <c r="B20" s="35" t="s">
        <v>3</v>
      </c>
      <c r="C20" s="51">
        <v>50</v>
      </c>
      <c r="D20" s="52" t="s">
        <v>27</v>
      </c>
      <c r="E20" s="37"/>
      <c r="F20" s="30"/>
      <c r="G20" s="30"/>
      <c r="H20" s="30"/>
      <c r="I20" s="30"/>
      <c r="J20" s="30"/>
      <c r="K20" s="30"/>
      <c r="L20" s="30"/>
      <c r="M20" s="30"/>
      <c r="N20" s="30"/>
      <c r="O20" s="30"/>
      <c r="P20" s="30"/>
      <c r="Q20" s="30"/>
      <c r="R20" s="30"/>
      <c r="S20" s="30"/>
      <c r="T20" s="30"/>
      <c r="U20" s="30"/>
      <c r="V20" s="30"/>
      <c r="W20" s="30"/>
      <c r="X20" s="30"/>
    </row>
    <row r="21" spans="2:24" ht="12.75" x14ac:dyDescent="0.2">
      <c r="B21" s="53" t="s">
        <v>4</v>
      </c>
      <c r="C21" s="60">
        <f>($C$19*$C$20)*4</f>
        <v>1200</v>
      </c>
      <c r="D21" s="55"/>
      <c r="E21" s="37"/>
      <c r="F21" s="30"/>
      <c r="G21" s="30"/>
      <c r="H21" s="30"/>
      <c r="I21" s="30"/>
      <c r="J21" s="30"/>
      <c r="K21" s="30"/>
      <c r="L21" s="30"/>
      <c r="M21" s="30"/>
      <c r="N21" s="30"/>
      <c r="O21" s="30"/>
      <c r="P21" s="30"/>
      <c r="Q21" s="30"/>
      <c r="R21" s="30"/>
      <c r="S21" s="30"/>
      <c r="T21" s="30"/>
      <c r="U21" s="30"/>
      <c r="V21" s="30"/>
      <c r="W21" s="30"/>
      <c r="X21" s="30"/>
    </row>
    <row r="22" spans="2:24" ht="12.75" x14ac:dyDescent="0.2">
      <c r="B22" s="35"/>
      <c r="C22" s="61"/>
      <c r="D22" s="57"/>
      <c r="E22" s="37"/>
      <c r="F22" s="30"/>
      <c r="G22" s="30"/>
      <c r="H22" s="30"/>
      <c r="I22" s="30"/>
      <c r="J22" s="30"/>
      <c r="K22" s="30"/>
      <c r="L22" s="30"/>
      <c r="M22" s="30"/>
      <c r="N22" s="30"/>
      <c r="O22" s="30"/>
      <c r="P22" s="30"/>
      <c r="Q22" s="30"/>
      <c r="R22" s="30"/>
      <c r="S22" s="30"/>
      <c r="T22" s="30"/>
      <c r="U22" s="30"/>
      <c r="V22" s="30"/>
      <c r="W22" s="30"/>
      <c r="X22" s="30"/>
    </row>
    <row r="23" spans="2:24" ht="24" customHeight="1" x14ac:dyDescent="0.2">
      <c r="B23" s="38" t="s">
        <v>6</v>
      </c>
      <c r="C23" s="62">
        <v>0.01</v>
      </c>
      <c r="D23" s="63" t="s">
        <v>47</v>
      </c>
      <c r="E23" s="37"/>
      <c r="F23" s="30"/>
      <c r="G23" s="30"/>
      <c r="H23" s="30"/>
      <c r="I23" s="30"/>
      <c r="J23" s="30"/>
      <c r="K23" s="30"/>
      <c r="L23" s="30"/>
      <c r="M23" s="30"/>
      <c r="N23" s="30"/>
      <c r="O23" s="30"/>
      <c r="P23" s="30"/>
      <c r="Q23" s="30"/>
      <c r="R23" s="30"/>
      <c r="S23" s="30"/>
      <c r="T23" s="30"/>
      <c r="U23" s="30"/>
      <c r="V23" s="30"/>
      <c r="W23" s="30"/>
      <c r="X23" s="30"/>
    </row>
    <row r="24" spans="2:24" ht="14.25" x14ac:dyDescent="0.2">
      <c r="B24" s="53" t="s">
        <v>4</v>
      </c>
      <c r="C24" s="60">
        <f>($C$23*$C$10)*$C$9</f>
        <v>2183.125</v>
      </c>
      <c r="D24" s="64"/>
      <c r="E24" s="37"/>
      <c r="F24" s="30"/>
      <c r="G24" s="30"/>
      <c r="H24" s="30"/>
      <c r="I24" s="30"/>
      <c r="J24" s="30"/>
      <c r="K24" s="30"/>
      <c r="L24" s="30"/>
      <c r="M24" s="30"/>
      <c r="N24" s="30"/>
      <c r="O24" s="30"/>
      <c r="P24" s="30"/>
      <c r="Q24" s="30"/>
      <c r="R24" s="30"/>
      <c r="S24" s="30"/>
      <c r="T24" s="30"/>
      <c r="U24" s="30"/>
      <c r="V24" s="30"/>
      <c r="W24" s="30"/>
      <c r="X24" s="30"/>
    </row>
    <row r="25" spans="2:24" ht="12.75" x14ac:dyDescent="0.2">
      <c r="B25" s="35"/>
      <c r="C25" s="61"/>
      <c r="D25" s="57"/>
      <c r="E25" s="37"/>
    </row>
    <row r="26" spans="2:24" ht="24" x14ac:dyDescent="0.2">
      <c r="B26" s="35" t="s">
        <v>7</v>
      </c>
      <c r="C26" s="62">
        <v>0.05</v>
      </c>
      <c r="D26" s="50" t="s">
        <v>38</v>
      </c>
      <c r="E26" s="37"/>
    </row>
    <row r="27" spans="2:24" ht="12.75" x14ac:dyDescent="0.2">
      <c r="B27" s="38" t="s">
        <v>28</v>
      </c>
      <c r="C27" s="65">
        <v>5</v>
      </c>
      <c r="D27" s="50"/>
      <c r="E27" s="37"/>
    </row>
    <row r="28" spans="2:24" ht="14.25" x14ac:dyDescent="0.2">
      <c r="B28" s="53" t="s">
        <v>4</v>
      </c>
      <c r="C28" s="60">
        <f>($C$26*$C$9)*$C$27</f>
        <v>62.5</v>
      </c>
      <c r="D28" s="64"/>
      <c r="E28" s="37"/>
    </row>
    <row r="29" spans="2:24" ht="12.75" x14ac:dyDescent="0.2">
      <c r="B29" s="35"/>
      <c r="C29" s="61"/>
      <c r="D29" s="57"/>
      <c r="E29" s="37"/>
    </row>
    <row r="30" spans="2:24" ht="24" x14ac:dyDescent="0.2">
      <c r="B30" s="35" t="s">
        <v>8</v>
      </c>
      <c r="C30" s="61">
        <f>'Page 2 - Typical Transactions'!G10*4</f>
        <v>160</v>
      </c>
      <c r="D30" s="50" t="s">
        <v>29</v>
      </c>
      <c r="E30" s="37"/>
    </row>
    <row r="31" spans="2:24" ht="14.25" x14ac:dyDescent="0.2">
      <c r="B31" s="53" t="s">
        <v>4</v>
      </c>
      <c r="C31" s="60">
        <f>0.3*$C$30</f>
        <v>48</v>
      </c>
      <c r="D31" s="64"/>
      <c r="E31" s="37"/>
    </row>
    <row r="32" spans="2:24" ht="12.75" x14ac:dyDescent="0.2">
      <c r="B32" s="35"/>
      <c r="C32" s="61"/>
      <c r="D32" s="57"/>
      <c r="E32" s="37"/>
    </row>
    <row r="33" spans="2:5" ht="24" x14ac:dyDescent="0.2">
      <c r="B33" s="38" t="s">
        <v>30</v>
      </c>
      <c r="C33" s="62">
        <v>0.15</v>
      </c>
      <c r="D33" s="50" t="s">
        <v>39</v>
      </c>
      <c r="E33" s="37"/>
    </row>
    <row r="34" spans="2:5" ht="12.75" x14ac:dyDescent="0.2">
      <c r="B34" s="35" t="s">
        <v>9</v>
      </c>
      <c r="C34" s="62">
        <v>1.4999999999999999E-2</v>
      </c>
      <c r="D34" s="50" t="s">
        <v>40</v>
      </c>
      <c r="E34" s="37"/>
    </row>
    <row r="35" spans="2:5" ht="12.75" x14ac:dyDescent="0.2">
      <c r="B35" s="53" t="s">
        <v>4</v>
      </c>
      <c r="C35" s="60">
        <f>(($C$33*$C$34)*$C$9)*$C$10</f>
        <v>491.203125</v>
      </c>
      <c r="D35" s="55"/>
      <c r="E35" s="37"/>
    </row>
    <row r="36" spans="2:5" ht="12.75" x14ac:dyDescent="0.2">
      <c r="B36" s="35"/>
      <c r="C36" s="36"/>
      <c r="D36" s="57"/>
      <c r="E36" s="37"/>
    </row>
    <row r="37" spans="2:5" ht="12.75" x14ac:dyDescent="0.2">
      <c r="B37" s="66" t="s">
        <v>10</v>
      </c>
      <c r="C37" s="67">
        <f>(((((C17+C21)+C24)+C28)+C31)+C35)</f>
        <v>5984.828125</v>
      </c>
      <c r="D37" s="68"/>
      <c r="E37" s="69"/>
    </row>
    <row r="38" spans="2:5" ht="12.75" x14ac:dyDescent="0.2">
      <c r="B38" s="66" t="s">
        <v>11</v>
      </c>
      <c r="C38" s="70">
        <f>$C$37*12</f>
        <v>71817.9375</v>
      </c>
      <c r="D38" s="57"/>
      <c r="E38" s="37"/>
    </row>
    <row r="39" spans="2:5" ht="13.5" thickBot="1" x14ac:dyDescent="0.25">
      <c r="B39" s="71"/>
      <c r="C39" s="72"/>
      <c r="D39" s="73" t="s">
        <v>33</v>
      </c>
      <c r="E39" s="37"/>
    </row>
    <row r="40" spans="2:5" ht="12.75" x14ac:dyDescent="0.2">
      <c r="B40" s="30"/>
      <c r="C40" s="74"/>
      <c r="D40" s="75"/>
      <c r="E40" s="37"/>
    </row>
    <row r="41" spans="2:5" ht="12.75" x14ac:dyDescent="0.2">
      <c r="B41" s="30"/>
      <c r="C41" s="74"/>
      <c r="D41" s="75"/>
      <c r="E41" s="37"/>
    </row>
    <row r="42" spans="2:5" ht="12.75" x14ac:dyDescent="0.2">
      <c r="B42" s="30"/>
      <c r="C42" s="74"/>
      <c r="D42" s="75"/>
      <c r="E42" s="37"/>
    </row>
    <row r="43" spans="2:5" ht="12.75" x14ac:dyDescent="0.2">
      <c r="B43" s="30"/>
      <c r="C43" s="74"/>
      <c r="D43" s="75"/>
      <c r="E43" s="37"/>
    </row>
    <row r="44" spans="2:5" ht="12.75" x14ac:dyDescent="0.2">
      <c r="B44" s="30"/>
      <c r="C44" s="74"/>
      <c r="D44" s="75"/>
      <c r="E44" s="37"/>
    </row>
    <row r="45" spans="2:5" ht="12.75" x14ac:dyDescent="0.2">
      <c r="B45" s="30"/>
      <c r="C45" s="74"/>
      <c r="D45" s="75"/>
      <c r="E45" s="37"/>
    </row>
    <row r="46" spans="2:5" ht="12.75" x14ac:dyDescent="0.2">
      <c r="B46" s="30"/>
      <c r="C46" s="74"/>
      <c r="D46" s="75"/>
      <c r="E46" s="37"/>
    </row>
    <row r="47" spans="2:5" ht="12.75" x14ac:dyDescent="0.2">
      <c r="B47" s="30"/>
      <c r="C47" s="74"/>
      <c r="D47" s="75"/>
      <c r="E47" s="37"/>
    </row>
    <row r="48" spans="2:5" ht="12.75" x14ac:dyDescent="0.2">
      <c r="B48" s="30"/>
      <c r="C48" s="74"/>
      <c r="D48" s="75"/>
      <c r="E48" s="37"/>
    </row>
    <row r="49" spans="2:5" ht="12.75" x14ac:dyDescent="0.2">
      <c r="B49" s="30"/>
      <c r="C49" s="74"/>
      <c r="D49" s="75"/>
      <c r="E49" s="37"/>
    </row>
    <row r="50" spans="2:5" ht="12.75" x14ac:dyDescent="0.2">
      <c r="B50" s="30"/>
      <c r="C50" s="74"/>
      <c r="D50" s="75"/>
      <c r="E50" s="37"/>
    </row>
    <row r="51" spans="2:5" ht="12.75" x14ac:dyDescent="0.2">
      <c r="B51" s="30"/>
      <c r="C51" s="74"/>
      <c r="D51" s="75"/>
      <c r="E51" s="37"/>
    </row>
    <row r="52" spans="2:5" ht="12.75" x14ac:dyDescent="0.2">
      <c r="C52" s="30"/>
      <c r="D52" s="30"/>
      <c r="E52" s="30"/>
    </row>
    <row r="53" spans="2:5" ht="12.75" x14ac:dyDescent="0.2">
      <c r="C53" s="30"/>
      <c r="D53" s="30"/>
      <c r="E53" s="37"/>
    </row>
    <row r="54" spans="2:5" ht="12.75" x14ac:dyDescent="0.2">
      <c r="C54" s="30"/>
      <c r="D54" s="30"/>
      <c r="E54" s="37"/>
    </row>
    <row r="55" spans="2:5" ht="12.75" x14ac:dyDescent="0.2">
      <c r="C55" s="30"/>
      <c r="D55" s="30"/>
      <c r="E55" s="37"/>
    </row>
    <row r="56" spans="2:5" ht="12.75" x14ac:dyDescent="0.2">
      <c r="C56" s="30"/>
      <c r="D56" s="30"/>
      <c r="E56" s="37"/>
    </row>
    <row r="57" spans="2:5" ht="12.75" x14ac:dyDescent="0.2">
      <c r="C57" s="30"/>
      <c r="D57" s="30"/>
      <c r="E57" s="37"/>
    </row>
    <row r="58" spans="2:5" ht="12.75" x14ac:dyDescent="0.2">
      <c r="B58" s="32" t="s">
        <v>41</v>
      </c>
      <c r="C58" s="31"/>
      <c r="D58" s="31"/>
      <c r="E58" s="37"/>
    </row>
    <row r="59" spans="2:5" ht="12.75" x14ac:dyDescent="0.2">
      <c r="B59" s="89" t="s">
        <v>46</v>
      </c>
      <c r="C59" s="89"/>
      <c r="D59" s="89"/>
      <c r="E59" s="37"/>
    </row>
    <row r="60" spans="2:5" ht="12.75" x14ac:dyDescent="0.2">
      <c r="B60" s="89"/>
      <c r="C60" s="89"/>
      <c r="D60" s="89"/>
      <c r="E60" s="37"/>
    </row>
    <row r="61" spans="2:5" ht="12.75" x14ac:dyDescent="0.2">
      <c r="B61" s="89"/>
      <c r="C61" s="89"/>
      <c r="D61" s="89"/>
      <c r="E61" s="37"/>
    </row>
    <row r="62" spans="2:5" ht="12.75" x14ac:dyDescent="0.2">
      <c r="B62" s="89"/>
      <c r="C62" s="89"/>
      <c r="D62" s="89"/>
    </row>
    <row r="63" spans="2:5" ht="12.75" x14ac:dyDescent="0.2">
      <c r="D63" s="75"/>
    </row>
    <row r="64" spans="2:5" ht="12.75" x14ac:dyDescent="0.2">
      <c r="D64" s="75"/>
    </row>
    <row r="65" spans="4:4" ht="12.75" x14ac:dyDescent="0.2">
      <c r="D65" s="75"/>
    </row>
    <row r="66" spans="4:4" ht="12.75" x14ac:dyDescent="0.2">
      <c r="D66" s="75"/>
    </row>
    <row r="67" spans="4:4" ht="12.75" x14ac:dyDescent="0.2">
      <c r="D67" s="75"/>
    </row>
    <row r="68" spans="4:4" ht="12.75" x14ac:dyDescent="0.2">
      <c r="D68" s="75"/>
    </row>
    <row r="69" spans="4:4" ht="12.75" x14ac:dyDescent="0.2">
      <c r="D69" s="75"/>
    </row>
    <row r="70" spans="4:4" ht="12.75" x14ac:dyDescent="0.2">
      <c r="D70" s="75"/>
    </row>
    <row r="71" spans="4:4" ht="12.75" x14ac:dyDescent="0.2">
      <c r="D71" s="75"/>
    </row>
    <row r="72" spans="4:4" ht="12.75" x14ac:dyDescent="0.2">
      <c r="D72" s="75"/>
    </row>
    <row r="73" spans="4:4" ht="12.75" x14ac:dyDescent="0.2">
      <c r="D73" s="75"/>
    </row>
    <row r="74" spans="4:4" ht="12.75" x14ac:dyDescent="0.2">
      <c r="D74" s="75"/>
    </row>
    <row r="75" spans="4:4" ht="12.75" x14ac:dyDescent="0.2">
      <c r="D75" s="75"/>
    </row>
    <row r="76" spans="4:4" ht="12.75" x14ac:dyDescent="0.2">
      <c r="D76" s="75"/>
    </row>
    <row r="77" spans="4:4" ht="12.75" x14ac:dyDescent="0.2">
      <c r="D77" s="75"/>
    </row>
    <row r="78" spans="4:4" ht="12.75" x14ac:dyDescent="0.2">
      <c r="D78" s="75"/>
    </row>
    <row r="79" spans="4:4" ht="12.75" x14ac:dyDescent="0.2">
      <c r="D79" s="75"/>
    </row>
    <row r="80" spans="4:4" ht="12.75" x14ac:dyDescent="0.2">
      <c r="D80" s="75"/>
    </row>
    <row r="81" spans="4:4" ht="12.75" x14ac:dyDescent="0.2">
      <c r="D81" s="75"/>
    </row>
    <row r="82" spans="4:4" ht="12.75" x14ac:dyDescent="0.2">
      <c r="D82" s="75"/>
    </row>
    <row r="83" spans="4:4" ht="12.75" x14ac:dyDescent="0.2">
      <c r="D83" s="75"/>
    </row>
    <row r="84" spans="4:4" ht="12.75" x14ac:dyDescent="0.2">
      <c r="D84" s="75"/>
    </row>
    <row r="85" spans="4:4" ht="12.75" x14ac:dyDescent="0.2">
      <c r="D85" s="75"/>
    </row>
    <row r="86" spans="4:4" ht="12.75" x14ac:dyDescent="0.2">
      <c r="D86" s="75"/>
    </row>
    <row r="87" spans="4:4" ht="12.75" x14ac:dyDescent="0.2">
      <c r="D87" s="75"/>
    </row>
    <row r="88" spans="4:4" ht="12.75" x14ac:dyDescent="0.2">
      <c r="D88" s="75"/>
    </row>
    <row r="89" spans="4:4" ht="12.75" x14ac:dyDescent="0.2">
      <c r="D89" s="75"/>
    </row>
    <row r="90" spans="4:4" ht="12.75" x14ac:dyDescent="0.2">
      <c r="D90" s="75"/>
    </row>
    <row r="91" spans="4:4" ht="12.75" x14ac:dyDescent="0.2">
      <c r="D91" s="75"/>
    </row>
    <row r="92" spans="4:4" ht="12.75" x14ac:dyDescent="0.2">
      <c r="D92" s="75"/>
    </row>
    <row r="93" spans="4:4" ht="12.75" x14ac:dyDescent="0.2">
      <c r="D93" s="75"/>
    </row>
    <row r="94" spans="4:4" ht="12.75" x14ac:dyDescent="0.2">
      <c r="D94" s="75"/>
    </row>
    <row r="95" spans="4:4" ht="12.75" x14ac:dyDescent="0.2">
      <c r="D95" s="75"/>
    </row>
    <row r="96" spans="4:4" ht="12.75" x14ac:dyDescent="0.2">
      <c r="D96" s="75"/>
    </row>
    <row r="97" spans="4:4" ht="12.75" x14ac:dyDescent="0.2">
      <c r="D97" s="75"/>
    </row>
    <row r="98" spans="4:4" ht="12.75" x14ac:dyDescent="0.2">
      <c r="D98" s="75"/>
    </row>
    <row r="99" spans="4:4" ht="12.75" x14ac:dyDescent="0.2">
      <c r="D99" s="75"/>
    </row>
    <row r="100" spans="4:4" ht="12.75" x14ac:dyDescent="0.2">
      <c r="D100" s="75"/>
    </row>
    <row r="101" spans="4:4" ht="12.75" x14ac:dyDescent="0.2">
      <c r="D101" s="75"/>
    </row>
    <row r="102" spans="4:4" ht="12.75" x14ac:dyDescent="0.2">
      <c r="D102" s="75"/>
    </row>
    <row r="103" spans="4:4" ht="12.75" x14ac:dyDescent="0.2">
      <c r="D103" s="75"/>
    </row>
    <row r="104" spans="4:4" ht="12.75" x14ac:dyDescent="0.2">
      <c r="D104" s="75"/>
    </row>
    <row r="105" spans="4:4" ht="12.75" x14ac:dyDescent="0.2">
      <c r="D105" s="75"/>
    </row>
    <row r="106" spans="4:4" ht="12.75" x14ac:dyDescent="0.2">
      <c r="D106" s="75"/>
    </row>
    <row r="107" spans="4:4" ht="12.75" x14ac:dyDescent="0.2">
      <c r="D107" s="75"/>
    </row>
    <row r="108" spans="4:4" ht="12.75" x14ac:dyDescent="0.2">
      <c r="D108" s="75"/>
    </row>
    <row r="109" spans="4:4" ht="12.75" x14ac:dyDescent="0.2">
      <c r="D109" s="75"/>
    </row>
    <row r="110" spans="4:4" ht="12.75" x14ac:dyDescent="0.2">
      <c r="D110" s="75"/>
    </row>
    <row r="111" spans="4:4" ht="12.75" x14ac:dyDescent="0.2">
      <c r="D111" s="75"/>
    </row>
    <row r="112" spans="4:4" ht="12.75" x14ac:dyDescent="0.2">
      <c r="D112" s="75"/>
    </row>
    <row r="113" spans="4:4" ht="12.75" x14ac:dyDescent="0.2">
      <c r="D113" s="75"/>
    </row>
    <row r="114" spans="4:4" ht="12.75" x14ac:dyDescent="0.2">
      <c r="D114" s="75"/>
    </row>
    <row r="115" spans="4:4" ht="12.75" x14ac:dyDescent="0.2">
      <c r="D115" s="75"/>
    </row>
    <row r="116" spans="4:4" ht="12.75" x14ac:dyDescent="0.2">
      <c r="D116" s="75"/>
    </row>
    <row r="117" spans="4:4" ht="12.75" x14ac:dyDescent="0.2">
      <c r="D117" s="75"/>
    </row>
    <row r="118" spans="4:4" ht="12.75" x14ac:dyDescent="0.2">
      <c r="D118" s="75"/>
    </row>
    <row r="119" spans="4:4" ht="12.75" x14ac:dyDescent="0.2">
      <c r="D119" s="75"/>
    </row>
    <row r="120" spans="4:4" ht="12.75" x14ac:dyDescent="0.2">
      <c r="D120" s="75"/>
    </row>
    <row r="121" spans="4:4" ht="12.75" x14ac:dyDescent="0.2">
      <c r="D121" s="75"/>
    </row>
    <row r="122" spans="4:4" ht="12.75" x14ac:dyDescent="0.2">
      <c r="D122" s="75"/>
    </row>
    <row r="123" spans="4:4" ht="12.75" x14ac:dyDescent="0.2">
      <c r="D123" s="75"/>
    </row>
    <row r="124" spans="4:4" ht="12.75" x14ac:dyDescent="0.2">
      <c r="D124" s="75"/>
    </row>
    <row r="125" spans="4:4" ht="12.75" x14ac:dyDescent="0.2">
      <c r="D125" s="75"/>
    </row>
    <row r="126" spans="4:4" ht="12.75" x14ac:dyDescent="0.2">
      <c r="D126" s="75"/>
    </row>
    <row r="127" spans="4:4" ht="12.75" x14ac:dyDescent="0.2">
      <c r="D127" s="75"/>
    </row>
    <row r="128" spans="4:4" ht="12.75" x14ac:dyDescent="0.2">
      <c r="D128" s="75"/>
    </row>
    <row r="129" spans="4:4" ht="12.75" x14ac:dyDescent="0.2">
      <c r="D129" s="75"/>
    </row>
    <row r="130" spans="4:4" ht="12.75" x14ac:dyDescent="0.2">
      <c r="D130" s="75"/>
    </row>
    <row r="131" spans="4:4" ht="12.75" x14ac:dyDescent="0.2">
      <c r="D131" s="75"/>
    </row>
    <row r="132" spans="4:4" ht="12.75" x14ac:dyDescent="0.2">
      <c r="D132" s="75"/>
    </row>
    <row r="133" spans="4:4" ht="12.75" x14ac:dyDescent="0.2">
      <c r="D133" s="75"/>
    </row>
    <row r="134" spans="4:4" ht="12.75" x14ac:dyDescent="0.2">
      <c r="D134" s="75"/>
    </row>
    <row r="135" spans="4:4" ht="12.75" x14ac:dyDescent="0.2">
      <c r="D135" s="75"/>
    </row>
    <row r="136" spans="4:4" ht="12.75" x14ac:dyDescent="0.2">
      <c r="D136" s="75"/>
    </row>
    <row r="137" spans="4:4" ht="12.75" x14ac:dyDescent="0.2">
      <c r="D137" s="75"/>
    </row>
    <row r="138" spans="4:4" ht="12.75" x14ac:dyDescent="0.2">
      <c r="D138" s="75"/>
    </row>
    <row r="139" spans="4:4" ht="12.75" x14ac:dyDescent="0.2">
      <c r="D139" s="75"/>
    </row>
    <row r="140" spans="4:4" ht="12.75" x14ac:dyDescent="0.2">
      <c r="D140" s="75"/>
    </row>
    <row r="141" spans="4:4" ht="12.75" x14ac:dyDescent="0.2">
      <c r="D141" s="75"/>
    </row>
    <row r="142" spans="4:4" ht="12.75" x14ac:dyDescent="0.2">
      <c r="D142" s="75"/>
    </row>
    <row r="143" spans="4:4" ht="12.75" x14ac:dyDescent="0.2">
      <c r="D143" s="75"/>
    </row>
    <row r="144" spans="4:4" ht="12.75" x14ac:dyDescent="0.2">
      <c r="D144" s="75"/>
    </row>
    <row r="145" spans="4:4" ht="12.75" x14ac:dyDescent="0.2">
      <c r="D145" s="75"/>
    </row>
    <row r="146" spans="4:4" ht="12.75" x14ac:dyDescent="0.2">
      <c r="D146" s="75"/>
    </row>
    <row r="147" spans="4:4" ht="12.75" x14ac:dyDescent="0.2">
      <c r="D147" s="75"/>
    </row>
    <row r="148" spans="4:4" ht="12.75" x14ac:dyDescent="0.2">
      <c r="D148" s="75"/>
    </row>
    <row r="149" spans="4:4" ht="12.75" x14ac:dyDescent="0.2">
      <c r="D149" s="75"/>
    </row>
    <row r="150" spans="4:4" ht="12.75" x14ac:dyDescent="0.2">
      <c r="D150" s="75"/>
    </row>
    <row r="151" spans="4:4" ht="12.75" x14ac:dyDescent="0.2">
      <c r="D151" s="75"/>
    </row>
    <row r="152" spans="4:4" ht="12.75" x14ac:dyDescent="0.2">
      <c r="D152" s="75"/>
    </row>
    <row r="153" spans="4:4" ht="12.75" x14ac:dyDescent="0.2">
      <c r="D153" s="75"/>
    </row>
    <row r="154" spans="4:4" ht="12.75" x14ac:dyDescent="0.2">
      <c r="D154" s="75"/>
    </row>
    <row r="155" spans="4:4" ht="12.75" x14ac:dyDescent="0.2">
      <c r="D155" s="75"/>
    </row>
    <row r="156" spans="4:4" ht="12.75" x14ac:dyDescent="0.2">
      <c r="D156" s="75"/>
    </row>
    <row r="157" spans="4:4" ht="12.75" x14ac:dyDescent="0.2">
      <c r="D157" s="75"/>
    </row>
    <row r="158" spans="4:4" ht="12.75" x14ac:dyDescent="0.2">
      <c r="D158" s="75"/>
    </row>
    <row r="159" spans="4:4" ht="12.75" x14ac:dyDescent="0.2">
      <c r="D159" s="75"/>
    </row>
    <row r="160" spans="4:4" ht="12.75" x14ac:dyDescent="0.2">
      <c r="D160" s="75"/>
    </row>
    <row r="161" spans="4:4" ht="12.75" x14ac:dyDescent="0.2">
      <c r="D161" s="75"/>
    </row>
    <row r="162" spans="4:4" ht="12.75" x14ac:dyDescent="0.2">
      <c r="D162" s="75"/>
    </row>
    <row r="163" spans="4:4" ht="12.75" x14ac:dyDescent="0.2">
      <c r="D163" s="75"/>
    </row>
    <row r="164" spans="4:4" ht="12.75" x14ac:dyDescent="0.2">
      <c r="D164" s="75"/>
    </row>
    <row r="165" spans="4:4" ht="12.75" x14ac:dyDescent="0.2">
      <c r="D165" s="75"/>
    </row>
    <row r="166" spans="4:4" ht="12.75" x14ac:dyDescent="0.2">
      <c r="D166" s="75"/>
    </row>
    <row r="167" spans="4:4" ht="12.75" x14ac:dyDescent="0.2">
      <c r="D167" s="75"/>
    </row>
    <row r="168" spans="4:4" ht="12.75" x14ac:dyDescent="0.2">
      <c r="D168" s="75"/>
    </row>
    <row r="169" spans="4:4" ht="12.75" x14ac:dyDescent="0.2">
      <c r="D169" s="75"/>
    </row>
    <row r="170" spans="4:4" ht="12.75" x14ac:dyDescent="0.2">
      <c r="D170" s="75"/>
    </row>
    <row r="171" spans="4:4" ht="12.75" x14ac:dyDescent="0.2">
      <c r="D171" s="75"/>
    </row>
    <row r="172" spans="4:4" ht="12.75" x14ac:dyDescent="0.2">
      <c r="D172" s="75"/>
    </row>
    <row r="173" spans="4:4" ht="12.75" x14ac:dyDescent="0.2">
      <c r="D173" s="75"/>
    </row>
    <row r="174" spans="4:4" ht="12.75" x14ac:dyDescent="0.2">
      <c r="D174" s="75"/>
    </row>
    <row r="175" spans="4:4" ht="12.75" x14ac:dyDescent="0.2">
      <c r="D175" s="75"/>
    </row>
    <row r="176" spans="4:4" ht="12.75" x14ac:dyDescent="0.2">
      <c r="D176" s="75"/>
    </row>
    <row r="177" spans="4:4" ht="12.75" x14ac:dyDescent="0.2">
      <c r="D177" s="75"/>
    </row>
    <row r="178" spans="4:4" ht="12.75" x14ac:dyDescent="0.2">
      <c r="D178" s="75"/>
    </row>
    <row r="179" spans="4:4" ht="12.75" x14ac:dyDescent="0.2">
      <c r="D179" s="75"/>
    </row>
    <row r="180" spans="4:4" ht="12.75" x14ac:dyDescent="0.2">
      <c r="D180" s="75"/>
    </row>
    <row r="181" spans="4:4" ht="12.75" x14ac:dyDescent="0.2">
      <c r="D181" s="75"/>
    </row>
    <row r="182" spans="4:4" ht="12.75" x14ac:dyDescent="0.2">
      <c r="D182" s="75"/>
    </row>
    <row r="183" spans="4:4" ht="12.75" x14ac:dyDescent="0.2">
      <c r="D183" s="75"/>
    </row>
    <row r="184" spans="4:4" ht="12.75" x14ac:dyDescent="0.2">
      <c r="D184" s="75"/>
    </row>
    <row r="185" spans="4:4" ht="12.75" x14ac:dyDescent="0.2">
      <c r="D185" s="75"/>
    </row>
    <row r="186" spans="4:4" ht="12.75" x14ac:dyDescent="0.2">
      <c r="D186" s="75"/>
    </row>
    <row r="187" spans="4:4" ht="12.75" x14ac:dyDescent="0.2">
      <c r="D187" s="75"/>
    </row>
    <row r="188" spans="4:4" ht="12.75" x14ac:dyDescent="0.2">
      <c r="D188" s="75"/>
    </row>
    <row r="189" spans="4:4" ht="12.75" x14ac:dyDescent="0.2">
      <c r="D189" s="75"/>
    </row>
    <row r="190" spans="4:4" ht="12.75" x14ac:dyDescent="0.2">
      <c r="D190" s="75"/>
    </row>
    <row r="191" spans="4:4" ht="12.75" x14ac:dyDescent="0.2">
      <c r="D191" s="75"/>
    </row>
    <row r="192" spans="4:4" ht="12.75" x14ac:dyDescent="0.2">
      <c r="D192" s="75"/>
    </row>
    <row r="193" spans="4:4" ht="12.75" x14ac:dyDescent="0.2">
      <c r="D193" s="75"/>
    </row>
    <row r="194" spans="4:4" ht="12.75" x14ac:dyDescent="0.2">
      <c r="D194" s="75"/>
    </row>
    <row r="195" spans="4:4" ht="12.75" x14ac:dyDescent="0.2">
      <c r="D195" s="75"/>
    </row>
    <row r="196" spans="4:4" ht="12.75" x14ac:dyDescent="0.2">
      <c r="D196" s="75"/>
    </row>
  </sheetData>
  <sheetProtection sheet="1" objects="1" scenarios="1" formatCells="0" formatColumns="0" formatRows="0" insertColumns="0" insertRows="0" insertHyperlinks="0" deleteColumns="0" deleteRows="0" selectLockedCells="1" sort="0" autoFilter="0" pivotTables="0"/>
  <mergeCells count="1">
    <mergeCell ref="B59:D6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workbookViewId="0">
      <selection activeCell="B29" sqref="B29"/>
    </sheetView>
  </sheetViews>
  <sheetFormatPr defaultColWidth="10.28515625" defaultRowHeight="14.25" customHeight="1" x14ac:dyDescent="0.2"/>
  <cols>
    <col min="1" max="2" width="10.28515625" style="1"/>
    <col min="3" max="3" width="36.5703125" style="1" customWidth="1"/>
    <col min="4" max="4" width="8.28515625" style="1" customWidth="1"/>
    <col min="5" max="5" width="8.42578125" style="1" customWidth="1"/>
    <col min="6" max="6" width="10.5703125" style="1" customWidth="1"/>
    <col min="7" max="7" width="11.5703125" style="1" customWidth="1"/>
    <col min="8" max="16384" width="10.28515625" style="1"/>
  </cols>
  <sheetData>
    <row r="1" spans="2:8" ht="14.25" customHeight="1" thickBot="1" x14ac:dyDescent="0.25"/>
    <row r="2" spans="2:8" ht="12.75" x14ac:dyDescent="0.2">
      <c r="B2" s="13" t="s">
        <v>34</v>
      </c>
      <c r="C2" s="12"/>
      <c r="D2" s="2"/>
      <c r="E2" s="2"/>
      <c r="F2" s="2"/>
      <c r="G2" s="2"/>
      <c r="H2" s="3"/>
    </row>
    <row r="3" spans="2:8" ht="12.75" x14ac:dyDescent="0.2">
      <c r="B3" s="20"/>
      <c r="C3" s="21"/>
      <c r="D3" s="5"/>
      <c r="E3" s="5"/>
      <c r="F3" s="5"/>
      <c r="G3" s="5"/>
      <c r="H3" s="6"/>
    </row>
    <row r="4" spans="2:8" ht="12.75" x14ac:dyDescent="0.2">
      <c r="B4" s="4"/>
      <c r="C4" s="15" t="s">
        <v>22</v>
      </c>
      <c r="D4" s="15" t="s">
        <v>12</v>
      </c>
      <c r="E4" s="15" t="s">
        <v>13</v>
      </c>
      <c r="F4" s="16" t="s">
        <v>14</v>
      </c>
      <c r="G4" s="16" t="s">
        <v>0</v>
      </c>
      <c r="H4" s="6"/>
    </row>
    <row r="5" spans="2:8" ht="12.75" x14ac:dyDescent="0.2">
      <c r="B5" s="4"/>
      <c r="C5" s="17"/>
      <c r="D5" s="17"/>
      <c r="E5" s="17"/>
      <c r="F5" s="18"/>
      <c r="G5" s="18"/>
      <c r="H5" s="6"/>
    </row>
    <row r="6" spans="2:8" ht="12.75" x14ac:dyDescent="0.2">
      <c r="B6" s="4"/>
      <c r="C6" s="17" t="s">
        <v>15</v>
      </c>
      <c r="D6" s="27">
        <v>4</v>
      </c>
      <c r="E6" s="17"/>
      <c r="F6" s="28">
        <v>120</v>
      </c>
      <c r="G6" s="18">
        <f>D6*F6</f>
        <v>480</v>
      </c>
      <c r="H6" s="6"/>
    </row>
    <row r="7" spans="2:8" ht="12.75" x14ac:dyDescent="0.2">
      <c r="B7" s="4"/>
      <c r="C7" s="17" t="s">
        <v>16</v>
      </c>
      <c r="D7" s="27">
        <v>5</v>
      </c>
      <c r="E7" s="17"/>
      <c r="F7" s="28">
        <v>10</v>
      </c>
      <c r="G7" s="18">
        <f>D7*F7</f>
        <v>50</v>
      </c>
      <c r="H7" s="6"/>
    </row>
    <row r="8" spans="2:8" ht="12.75" x14ac:dyDescent="0.2">
      <c r="B8" s="4"/>
      <c r="C8" s="17" t="s">
        <v>17</v>
      </c>
      <c r="D8" s="27">
        <v>5</v>
      </c>
      <c r="E8" s="17"/>
      <c r="F8" s="28">
        <v>40</v>
      </c>
      <c r="G8" s="18">
        <f>D8*F8</f>
        <v>200</v>
      </c>
      <c r="H8" s="6"/>
    </row>
    <row r="9" spans="2:8" ht="12.75" x14ac:dyDescent="0.2">
      <c r="B9" s="4"/>
      <c r="C9" s="17" t="s">
        <v>18</v>
      </c>
      <c r="D9" s="17"/>
      <c r="E9" s="17"/>
      <c r="F9" s="28">
        <v>45</v>
      </c>
      <c r="G9" s="18">
        <f>F9</f>
        <v>45</v>
      </c>
      <c r="H9" s="6"/>
    </row>
    <row r="10" spans="2:8" ht="12.75" x14ac:dyDescent="0.2">
      <c r="B10" s="4"/>
      <c r="C10" s="17" t="s">
        <v>19</v>
      </c>
      <c r="D10" s="17"/>
      <c r="E10" s="17"/>
      <c r="F10" s="28">
        <v>40</v>
      </c>
      <c r="G10" s="18">
        <f>F10</f>
        <v>40</v>
      </c>
      <c r="H10" s="6"/>
    </row>
    <row r="11" spans="2:8" ht="27" customHeight="1" x14ac:dyDescent="0.2">
      <c r="B11" s="4"/>
      <c r="C11" s="19" t="s">
        <v>20</v>
      </c>
      <c r="D11" s="17"/>
      <c r="E11" s="17"/>
      <c r="F11" s="28">
        <v>30</v>
      </c>
      <c r="G11" s="18">
        <f>F11</f>
        <v>30</v>
      </c>
      <c r="H11" s="6"/>
    </row>
    <row r="12" spans="2:8" ht="12.75" x14ac:dyDescent="0.2">
      <c r="B12" s="4"/>
      <c r="C12" s="17" t="s">
        <v>13</v>
      </c>
      <c r="D12" s="17"/>
      <c r="E12" s="27">
        <v>50</v>
      </c>
      <c r="F12" s="29">
        <v>0.56499999999999995</v>
      </c>
      <c r="G12" s="18">
        <f>E12*F12</f>
        <v>28.249999999999996</v>
      </c>
      <c r="H12" s="6"/>
    </row>
    <row r="13" spans="2:8" ht="14.25" customHeight="1" thickBot="1" x14ac:dyDescent="0.25">
      <c r="B13" s="4"/>
      <c r="C13" s="22"/>
      <c r="D13" s="22"/>
      <c r="E13" s="22"/>
      <c r="F13" s="22"/>
      <c r="G13" s="22"/>
      <c r="H13" s="6"/>
    </row>
    <row r="14" spans="2:8" ht="13.5" thickBot="1" x14ac:dyDescent="0.25">
      <c r="B14" s="4"/>
      <c r="C14" s="23" t="s">
        <v>0</v>
      </c>
      <c r="D14" s="24"/>
      <c r="E14" s="24"/>
      <c r="F14" s="25"/>
      <c r="G14" s="26">
        <f>SUM(G6:G12)</f>
        <v>873.25</v>
      </c>
      <c r="H14" s="6"/>
    </row>
    <row r="15" spans="2:8" ht="13.5" thickBot="1" x14ac:dyDescent="0.25">
      <c r="B15" s="9"/>
      <c r="C15" s="8"/>
      <c r="D15" s="8"/>
      <c r="E15" s="8"/>
      <c r="F15" s="7"/>
      <c r="G15" s="10"/>
      <c r="H15" s="11"/>
    </row>
    <row r="16" spans="2:8" ht="14.25" customHeight="1" x14ac:dyDescent="0.2">
      <c r="B16" s="14" t="s">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Page 1 - Savings Calculator</vt:lpstr>
      <vt:lpstr>Page 2 - Typical Transactions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2013-07-30T15:15:15Z</dcterms:created>
  <dcterms:modified xsi:type="dcterms:W3CDTF">2013-08-06T23:50:30Z</dcterms:modified>
</cp:coreProperties>
</file>